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oana\Desktop\2015-2016\Anul 2016\Camera de garda\"/>
    </mc:Choice>
  </mc:AlternateContent>
  <bookViews>
    <workbookView xWindow="0" yWindow="0" windowWidth="23160" windowHeight="9540"/>
  </bookViews>
  <sheets>
    <sheet name="Consult CG An 201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D22" i="1" l="1"/>
  <c r="C22" i="1"/>
  <c r="D21" i="1" l="1"/>
  <c r="C21" i="1"/>
  <c r="E21" i="1"/>
  <c r="F16" i="1" l="1"/>
  <c r="E16" i="1"/>
  <c r="E17" i="1"/>
  <c r="D17" i="1"/>
  <c r="C17" i="1"/>
  <c r="F14" i="1" l="1"/>
  <c r="E6" i="1"/>
  <c r="E11" i="1" l="1"/>
  <c r="E12" i="1"/>
  <c r="E13" i="1"/>
  <c r="D13" i="1"/>
  <c r="C13" i="1"/>
  <c r="F6" i="1" l="1"/>
  <c r="F7" i="1" l="1"/>
  <c r="F8" i="1"/>
  <c r="F9" i="1"/>
  <c r="F10" i="1"/>
  <c r="F11" i="1"/>
  <c r="F12" i="1"/>
  <c r="F13" i="1"/>
  <c r="F15" i="1"/>
  <c r="F17" i="1"/>
  <c r="F18" i="1"/>
  <c r="F19" i="1"/>
  <c r="F20" i="1"/>
  <c r="F21" i="1"/>
  <c r="E9" i="1"/>
  <c r="D9" i="1"/>
  <c r="C9" i="1"/>
  <c r="B9" i="1"/>
  <c r="E10" i="1" l="1"/>
  <c r="E14" i="1"/>
  <c r="E15" i="1"/>
  <c r="E18" i="1"/>
  <c r="E19" i="1"/>
  <c r="E7" i="1"/>
  <c r="E8" i="1"/>
  <c r="F22" i="1"/>
  <c r="E22" i="1" l="1"/>
</calcChain>
</file>

<file path=xl/sharedStrings.xml><?xml version="1.0" encoding="utf-8"?>
<sst xmlns="http://schemas.openxmlformats.org/spreadsheetml/2006/main" count="26" uniqueCount="26">
  <si>
    <t>Camera de garda</t>
  </si>
  <si>
    <t>Nr. medici</t>
  </si>
  <si>
    <t>Luna</t>
  </si>
  <si>
    <t>Ianuarie</t>
  </si>
  <si>
    <t>Februarie</t>
  </si>
  <si>
    <t>Martie</t>
  </si>
  <si>
    <t>Aprilie</t>
  </si>
  <si>
    <t>Mai</t>
  </si>
  <si>
    <t>Iunie</t>
  </si>
  <si>
    <t>Iulie</t>
  </si>
  <si>
    <t>August</t>
  </si>
  <si>
    <t>Septembrie</t>
  </si>
  <si>
    <t>Octombrie</t>
  </si>
  <si>
    <t>Noiembrie</t>
  </si>
  <si>
    <t>Decembrie</t>
  </si>
  <si>
    <t>Nr.pacienti
consultati</t>
  </si>
  <si>
    <t>Nr.pacienti
internati</t>
  </si>
  <si>
    <t>Nr.mediu
consultatii/medic CG</t>
  </si>
  <si>
    <t>SPITALUL CLINIC DE PNEUMOFTIZIOLOGIE CONSTANTA</t>
  </si>
  <si>
    <t>Consultatii</t>
  </si>
  <si>
    <t>Trimestrul I</t>
  </si>
  <si>
    <t>Trimestrul II</t>
  </si>
  <si>
    <t>Trimestrul III</t>
  </si>
  <si>
    <t>Trimestrul IV</t>
  </si>
  <si>
    <t>An 2016</t>
  </si>
  <si>
    <t>Procent pacienti internati din 
total pacienti consultati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</si>
</sst>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0" fillId="0" borderId="3" xfId="0" applyBorder="1"/>
    <xf numFmtId="2" fontId="0" fillId="0" borderId="5" xfId="0" applyNumberFormat="1" applyBorder="1"/>
    <xf numFmtId="0" fontId="2" fillId="0" borderId="0" xfId="0" applyFont="1"/>
    <xf numFmtId="0" fontId="3" fillId="0" borderId="0" xfId="0" applyFont="1"/>
    <xf numFmtId="2" fontId="0" fillId="0" borderId="9" xfId="0" applyNumberFormat="1" applyBorder="1"/>
    <xf numFmtId="0" fontId="0" fillId="0" borderId="9" xfId="0" applyBorder="1"/>
    <xf numFmtId="0" fontId="0" fillId="0" borderId="10" xfId="0" applyBorder="1"/>
    <xf numFmtId="2" fontId="0" fillId="0" borderId="11" xfId="0" applyNumberFormat="1" applyBorder="1"/>
    <xf numFmtId="0" fontId="5" fillId="2" borderId="13" xfId="0" applyFont="1" applyFill="1" applyBorder="1"/>
    <xf numFmtId="0" fontId="5" fillId="2" borderId="14" xfId="0" applyFont="1" applyFill="1" applyBorder="1"/>
    <xf numFmtId="2" fontId="0" fillId="2" borderId="15" xfId="0" applyNumberFormat="1" applyFont="1" applyFill="1" applyBorder="1"/>
    <xf numFmtId="2" fontId="5" fillId="2" borderId="13" xfId="0" applyNumberFormat="1" applyFont="1" applyFill="1" applyBorder="1"/>
    <xf numFmtId="0" fontId="0" fillId="0" borderId="2" xfId="0" applyBorder="1"/>
    <xf numFmtId="0" fontId="0" fillId="0" borderId="4" xfId="0" applyBorder="1"/>
    <xf numFmtId="2" fontId="0" fillId="0" borderId="12" xfId="0" applyNumberFormat="1" applyBorder="1"/>
    <xf numFmtId="2" fontId="0" fillId="0" borderId="2" xfId="0" applyNumberFormat="1" applyBorder="1"/>
    <xf numFmtId="0" fontId="5" fillId="2" borderId="8" xfId="0" applyFont="1" applyFill="1" applyBorder="1"/>
    <xf numFmtId="0" fontId="5" fillId="2" borderId="16" xfId="0" applyFont="1" applyFill="1" applyBorder="1"/>
    <xf numFmtId="2" fontId="0" fillId="2" borderId="17" xfId="0" applyNumberFormat="1" applyFill="1" applyBorder="1"/>
    <xf numFmtId="2" fontId="5" fillId="2" borderId="8" xfId="0" applyNumberFormat="1" applyFont="1" applyFill="1" applyBorder="1"/>
    <xf numFmtId="0" fontId="0" fillId="0" borderId="6" xfId="0" applyBorder="1"/>
    <xf numFmtId="0" fontId="0" fillId="0" borderId="7" xfId="0" applyBorder="1"/>
    <xf numFmtId="2" fontId="0" fillId="0" borderId="19" xfId="0" applyNumberFormat="1" applyBorder="1"/>
    <xf numFmtId="2" fontId="0" fillId="0" borderId="18" xfId="0" applyNumberFormat="1" applyBorder="1"/>
    <xf numFmtId="2" fontId="5" fillId="2" borderId="17" xfId="0" applyNumberFormat="1" applyFont="1" applyFill="1" applyBorder="1"/>
    <xf numFmtId="0" fontId="1" fillId="3" borderId="8" xfId="0" applyFont="1" applyFill="1" applyBorder="1"/>
    <xf numFmtId="0" fontId="1" fillId="4" borderId="8" xfId="0" applyFont="1" applyFill="1" applyBorder="1"/>
    <xf numFmtId="0" fontId="1" fillId="4" borderId="16" xfId="0" applyFont="1" applyFill="1" applyBorder="1" applyAlignment="1">
      <alignment wrapText="1"/>
    </xf>
    <xf numFmtId="0" fontId="1" fillId="4" borderId="8" xfId="0" applyFont="1" applyFill="1" applyBorder="1" applyAlignment="1">
      <alignment wrapText="1"/>
    </xf>
    <xf numFmtId="0" fontId="1" fillId="4" borderId="17" xfId="0" applyFont="1" applyFill="1" applyBorder="1" applyAlignment="1">
      <alignment wrapText="1"/>
    </xf>
    <xf numFmtId="0" fontId="0" fillId="3" borderId="9" xfId="0" applyFill="1" applyBorder="1"/>
    <xf numFmtId="0" fontId="0" fillId="3" borderId="1" xfId="0" applyFill="1" applyBorder="1"/>
    <xf numFmtId="0" fontId="0" fillId="3" borderId="2" xfId="0" applyFill="1" applyBorder="1"/>
    <xf numFmtId="0" fontId="6" fillId="5" borderId="13" xfId="0" applyFont="1" applyFill="1" applyBorder="1"/>
    <xf numFmtId="0" fontId="6" fillId="5" borderId="14" xfId="0" applyFont="1" applyFill="1" applyBorder="1"/>
    <xf numFmtId="2" fontId="4" fillId="5" borderId="13" xfId="0" applyNumberFormat="1" applyFont="1" applyFill="1" applyBorder="1"/>
    <xf numFmtId="2" fontId="4" fillId="5" borderId="8" xfId="0" applyNumberFormat="1" applyFont="1" applyFill="1" applyBorder="1"/>
    <xf numFmtId="2" fontId="0" fillId="2" borderId="8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2"/>
  <sheetViews>
    <sheetView tabSelected="1" topLeftCell="A4" workbookViewId="0">
      <selection activeCell="E20" sqref="E20"/>
    </sheetView>
  </sheetViews>
  <sheetFormatPr defaultRowHeight="14.4" x14ac:dyDescent="0.3"/>
  <cols>
    <col min="1" max="1" width="11.44140625" customWidth="1"/>
    <col min="2" max="2" width="10.33203125" customWidth="1"/>
    <col min="3" max="3" width="10" customWidth="1"/>
    <col min="4" max="4" width="10.33203125" customWidth="1"/>
    <col min="5" max="5" width="16" customWidth="1"/>
    <col min="6" max="6" width="22" customWidth="1"/>
  </cols>
  <sheetData>
    <row r="2" spans="1:6" ht="15.6" x14ac:dyDescent="0.3">
      <c r="B2" s="4" t="s">
        <v>18</v>
      </c>
      <c r="C2" s="4"/>
      <c r="D2" s="4"/>
      <c r="E2" s="4"/>
    </row>
    <row r="4" spans="1:6" ht="15" thickBot="1" x14ac:dyDescent="0.35">
      <c r="A4" s="5" t="s">
        <v>19</v>
      </c>
      <c r="B4" s="5" t="s">
        <v>0</v>
      </c>
      <c r="C4" s="5"/>
      <c r="D4" s="5">
        <v>2016</v>
      </c>
    </row>
    <row r="5" spans="1:6" ht="57" customHeight="1" thickBot="1" x14ac:dyDescent="0.35">
      <c r="A5" s="27" t="s">
        <v>2</v>
      </c>
      <c r="B5" s="28" t="s">
        <v>1</v>
      </c>
      <c r="C5" s="29" t="s">
        <v>15</v>
      </c>
      <c r="D5" s="30" t="s">
        <v>16</v>
      </c>
      <c r="E5" s="31" t="s">
        <v>17</v>
      </c>
      <c r="F5" s="30" t="s">
        <v>25</v>
      </c>
    </row>
    <row r="6" spans="1:6" x14ac:dyDescent="0.3">
      <c r="A6" s="32" t="s">
        <v>3</v>
      </c>
      <c r="B6" s="7">
        <v>12</v>
      </c>
      <c r="C6" s="8">
        <v>122</v>
      </c>
      <c r="D6" s="7">
        <v>85</v>
      </c>
      <c r="E6" s="9">
        <f>C6/B6</f>
        <v>10.166666666666666</v>
      </c>
      <c r="F6" s="6">
        <f>D6/C6*100</f>
        <v>69.672131147540981</v>
      </c>
    </row>
    <row r="7" spans="1:6" x14ac:dyDescent="0.3">
      <c r="A7" s="33" t="s">
        <v>4</v>
      </c>
      <c r="B7" s="1">
        <v>12</v>
      </c>
      <c r="C7" s="2">
        <v>132</v>
      </c>
      <c r="D7" s="1">
        <v>76</v>
      </c>
      <c r="E7" s="3">
        <f t="shared" ref="E7:E22" si="0">C7/B7</f>
        <v>11</v>
      </c>
      <c r="F7" s="6">
        <f t="shared" ref="F7:F22" si="1">D7/C7*100</f>
        <v>57.575757575757578</v>
      </c>
    </row>
    <row r="8" spans="1:6" ht="15" thickBot="1" x14ac:dyDescent="0.35">
      <c r="A8" s="34" t="s">
        <v>5</v>
      </c>
      <c r="B8" s="14">
        <v>12</v>
      </c>
      <c r="C8" s="15">
        <v>113</v>
      </c>
      <c r="D8" s="14">
        <v>66</v>
      </c>
      <c r="E8" s="16">
        <f t="shared" si="0"/>
        <v>9.4166666666666661</v>
      </c>
      <c r="F8" s="17">
        <f t="shared" si="1"/>
        <v>58.407079646017699</v>
      </c>
    </row>
    <row r="9" spans="1:6" ht="15" thickBot="1" x14ac:dyDescent="0.35">
      <c r="A9" s="18" t="s">
        <v>20</v>
      </c>
      <c r="B9" s="18">
        <f>SUM(B6:B8)</f>
        <v>36</v>
      </c>
      <c r="C9" s="19">
        <f>SUM(C6:C8)</f>
        <v>367</v>
      </c>
      <c r="D9" s="18">
        <f>SUM(D6:D8)</f>
        <v>227</v>
      </c>
      <c r="E9" s="20">
        <f t="shared" si="0"/>
        <v>10.194444444444445</v>
      </c>
      <c r="F9" s="21">
        <f t="shared" si="1"/>
        <v>61.852861035422343</v>
      </c>
    </row>
    <row r="10" spans="1:6" x14ac:dyDescent="0.3">
      <c r="A10" s="32" t="s">
        <v>6</v>
      </c>
      <c r="B10" s="7">
        <v>12</v>
      </c>
      <c r="C10" s="8">
        <v>116</v>
      </c>
      <c r="D10" s="7">
        <v>67</v>
      </c>
      <c r="E10" s="9">
        <f t="shared" si="0"/>
        <v>9.6666666666666661</v>
      </c>
      <c r="F10" s="6">
        <f t="shared" si="1"/>
        <v>57.758620689655174</v>
      </c>
    </row>
    <row r="11" spans="1:6" x14ac:dyDescent="0.3">
      <c r="A11" s="33" t="s">
        <v>7</v>
      </c>
      <c r="B11" s="1">
        <v>12</v>
      </c>
      <c r="C11" s="2">
        <v>102</v>
      </c>
      <c r="D11" s="1">
        <v>58</v>
      </c>
      <c r="E11" s="3">
        <f t="shared" si="0"/>
        <v>8.5</v>
      </c>
      <c r="F11" s="6">
        <f t="shared" si="1"/>
        <v>56.862745098039213</v>
      </c>
    </row>
    <row r="12" spans="1:6" ht="15" thickBot="1" x14ac:dyDescent="0.35">
      <c r="A12" s="34" t="s">
        <v>8</v>
      </c>
      <c r="B12" s="14">
        <v>12</v>
      </c>
      <c r="C12" s="15">
        <v>93</v>
      </c>
      <c r="D12" s="14">
        <v>52</v>
      </c>
      <c r="E12" s="16">
        <f t="shared" si="0"/>
        <v>7.75</v>
      </c>
      <c r="F12" s="17">
        <f t="shared" si="1"/>
        <v>55.913978494623649</v>
      </c>
    </row>
    <row r="13" spans="1:6" ht="15" thickBot="1" x14ac:dyDescent="0.35">
      <c r="A13" s="18" t="s">
        <v>21</v>
      </c>
      <c r="B13" s="10">
        <v>12</v>
      </c>
      <c r="C13" s="11">
        <f>C10+C11+C12</f>
        <v>311</v>
      </c>
      <c r="D13" s="10">
        <f>D10+D11+D12</f>
        <v>177</v>
      </c>
      <c r="E13" s="12">
        <f t="shared" si="0"/>
        <v>25.916666666666668</v>
      </c>
      <c r="F13" s="13">
        <f t="shared" si="1"/>
        <v>56.913183279742761</v>
      </c>
    </row>
    <row r="14" spans="1:6" x14ac:dyDescent="0.3">
      <c r="A14" s="32" t="s">
        <v>9</v>
      </c>
      <c r="B14" s="7">
        <v>12</v>
      </c>
      <c r="C14" s="8">
        <v>81</v>
      </c>
      <c r="D14" s="7">
        <v>54</v>
      </c>
      <c r="E14" s="9">
        <f t="shared" si="0"/>
        <v>6.75</v>
      </c>
      <c r="F14" s="6">
        <f>D14/C14*100</f>
        <v>66.666666666666657</v>
      </c>
    </row>
    <row r="15" spans="1:6" x14ac:dyDescent="0.3">
      <c r="A15" s="33" t="s">
        <v>10</v>
      </c>
      <c r="B15" s="1">
        <v>12</v>
      </c>
      <c r="C15" s="2">
        <v>79</v>
      </c>
      <c r="D15" s="1">
        <v>40</v>
      </c>
      <c r="E15" s="3">
        <f t="shared" si="0"/>
        <v>6.583333333333333</v>
      </c>
      <c r="F15" s="6">
        <f t="shared" si="1"/>
        <v>50.632911392405063</v>
      </c>
    </row>
    <row r="16" spans="1:6" ht="15" thickBot="1" x14ac:dyDescent="0.35">
      <c r="A16" s="34" t="s">
        <v>11</v>
      </c>
      <c r="B16" s="22">
        <v>12</v>
      </c>
      <c r="C16" s="23">
        <v>61</v>
      </c>
      <c r="D16" s="22">
        <v>32</v>
      </c>
      <c r="E16" s="17">
        <f>C16/B16</f>
        <v>5.083333333333333</v>
      </c>
      <c r="F16" s="25">
        <f>D16/C16*100</f>
        <v>52.459016393442624</v>
      </c>
    </row>
    <row r="17" spans="1:6" ht="15" thickBot="1" x14ac:dyDescent="0.35">
      <c r="A17" s="18" t="s">
        <v>22</v>
      </c>
      <c r="B17" s="18">
        <v>12</v>
      </c>
      <c r="C17" s="19">
        <f>C14+C15+C16</f>
        <v>221</v>
      </c>
      <c r="D17" s="18">
        <f>D14+D15+D16</f>
        <v>126</v>
      </c>
      <c r="E17" s="39">
        <f t="shared" si="0"/>
        <v>18.416666666666668</v>
      </c>
      <c r="F17" s="21">
        <f t="shared" si="1"/>
        <v>57.013574660633481</v>
      </c>
    </row>
    <row r="18" spans="1:6" x14ac:dyDescent="0.3">
      <c r="A18" s="32" t="s">
        <v>12</v>
      </c>
      <c r="B18" s="7">
        <v>12</v>
      </c>
      <c r="C18" s="8">
        <v>99</v>
      </c>
      <c r="D18" s="7">
        <v>62</v>
      </c>
      <c r="E18" s="9">
        <f t="shared" si="0"/>
        <v>8.25</v>
      </c>
      <c r="F18" s="6">
        <f t="shared" si="1"/>
        <v>62.62626262626263</v>
      </c>
    </row>
    <row r="19" spans="1:6" x14ac:dyDescent="0.3">
      <c r="A19" s="33" t="s">
        <v>13</v>
      </c>
      <c r="B19" s="1">
        <v>12</v>
      </c>
      <c r="C19" s="2">
        <v>71</v>
      </c>
      <c r="D19" s="1">
        <v>49</v>
      </c>
      <c r="E19" s="3">
        <f t="shared" si="0"/>
        <v>5.916666666666667</v>
      </c>
      <c r="F19" s="6">
        <f t="shared" si="1"/>
        <v>69.014084507042256</v>
      </c>
    </row>
    <row r="20" spans="1:6" ht="15" thickBot="1" x14ac:dyDescent="0.35">
      <c r="A20" s="34" t="s">
        <v>14</v>
      </c>
      <c r="B20" s="22">
        <v>12</v>
      </c>
      <c r="C20" s="23">
        <v>119</v>
      </c>
      <c r="D20" s="22">
        <v>69</v>
      </c>
      <c r="E20" s="24">
        <f>C20/B20</f>
        <v>9.9166666666666661</v>
      </c>
      <c r="F20" s="25">
        <f t="shared" si="1"/>
        <v>57.983193277310932</v>
      </c>
    </row>
    <row r="21" spans="1:6" ht="15" thickBot="1" x14ac:dyDescent="0.35">
      <c r="A21" s="18" t="s">
        <v>23</v>
      </c>
      <c r="B21" s="18">
        <v>12</v>
      </c>
      <c r="C21" s="19">
        <f>C18+C19+C20</f>
        <v>289</v>
      </c>
      <c r="D21" s="18">
        <f>D18+D19+D20</f>
        <v>180</v>
      </c>
      <c r="E21" s="26">
        <f t="shared" si="0"/>
        <v>24.083333333333332</v>
      </c>
      <c r="F21" s="21">
        <f t="shared" si="1"/>
        <v>62.283737024221452</v>
      </c>
    </row>
    <row r="22" spans="1:6" ht="15" thickBot="1" x14ac:dyDescent="0.35">
      <c r="A22" s="35" t="s">
        <v>24</v>
      </c>
      <c r="B22" s="35">
        <v>12</v>
      </c>
      <c r="C22" s="36">
        <f>C9+C13+C17+C21</f>
        <v>1188</v>
      </c>
      <c r="D22" s="35">
        <f>D9+D13+D17+D21</f>
        <v>710</v>
      </c>
      <c r="E22" s="37">
        <f t="shared" si="0"/>
        <v>99</v>
      </c>
      <c r="F22" s="38">
        <f t="shared" si="1"/>
        <v>59.764309764309765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Consult CG An 2016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Ioana</dc:creator>
  <cp:lastModifiedBy>Ioana</cp:lastModifiedBy>
  <dcterms:created xsi:type="dcterms:W3CDTF">2016-03-25T10:33:05Z</dcterms:created>
  <dcterms:modified xsi:type="dcterms:W3CDTF">2017-02-16T13:57:17Z</dcterms:modified>
</cp:coreProperties>
</file>